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Tornado\"/>
    </mc:Choice>
  </mc:AlternateContent>
  <xr:revisionPtr revIDLastSave="0" documentId="8_{71B69673-DBD9-44D4-B993-DAAC877CB483}" xr6:coauthVersionLast="47" xr6:coauthVersionMax="47" xr10:uidLastSave="{00000000-0000-0000-0000-000000000000}"/>
  <bookViews>
    <workbookView xWindow="-120" yWindow="-120" windowWidth="29040" windowHeight="15840" xr2:uid="{09675E99-315F-4B19-9ADE-9EA6E247B5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B13" i="1" l="1"/>
  <c r="B24" i="1" l="1"/>
  <c r="B15" i="1"/>
  <c r="B37" i="1" s="1"/>
</calcChain>
</file>

<file path=xl/sharedStrings.xml><?xml version="1.0" encoding="utf-8"?>
<sst xmlns="http://schemas.openxmlformats.org/spreadsheetml/2006/main" count="62" uniqueCount="52">
  <si>
    <t>Recipient</t>
  </si>
  <si>
    <t>Amount</t>
  </si>
  <si>
    <t>Received</t>
  </si>
  <si>
    <t>Military Affairs</t>
  </si>
  <si>
    <t>SAFE Fund</t>
  </si>
  <si>
    <t>Description of How</t>
  </si>
  <si>
    <t>Money Used</t>
  </si>
  <si>
    <t>Hopkins County Fiscal Court</t>
  </si>
  <si>
    <t>Caldwell County</t>
  </si>
  <si>
    <t>Marshall County Fiscal Court</t>
  </si>
  <si>
    <t>Graves County Fiscal Court</t>
  </si>
  <si>
    <t>Hickman County Fiscal Court</t>
  </si>
  <si>
    <t>City of Benton</t>
  </si>
  <si>
    <t>City of Bowling Green</t>
  </si>
  <si>
    <t>Bowling Green Independent School District</t>
  </si>
  <si>
    <t>City of Dawson Springs</t>
  </si>
  <si>
    <t>Fulton County Fiscal Court</t>
  </si>
  <si>
    <t>City of Mayfield</t>
  </si>
  <si>
    <t>Lyon County Fiscal Court</t>
  </si>
  <si>
    <t>Christian County Fiscal Court</t>
  </si>
  <si>
    <t>Hopkins County Health Department</t>
  </si>
  <si>
    <t>Mayfield Electric and Water Systems</t>
  </si>
  <si>
    <t>Muhlenberg County Fiscal Court</t>
  </si>
  <si>
    <t>Ohio County Fiscal Court</t>
  </si>
  <si>
    <t>City of Princeton</t>
  </si>
  <si>
    <t>Taylor County Fiscal Court</t>
  </si>
  <si>
    <t>West Kentucky Rural Electric Cooperative</t>
  </si>
  <si>
    <t>Local share of damage costs claimed with FEMA</t>
  </si>
  <si>
    <t>Local share of damage costs claimed with FEMA, direct personnel costs, tree replacement, removal of stumps and trees, utility aid, other direct city costs</t>
  </si>
  <si>
    <t>Local share of damage costs claimed with FEMA, strained fiscal liquidity, debris removal costs ineligible for FEMA claims, ditch and culvert repair</t>
  </si>
  <si>
    <t>Nursing services, COVID tests, food inspections, formula</t>
  </si>
  <si>
    <t>Local share of damage costs claimed with FEMA, strained fiscal liquidity</t>
  </si>
  <si>
    <t>Local share of damage costs claimed with FEMA, debris removal costs ineligible for FEMA claims</t>
  </si>
  <si>
    <t>Local share of damage costs claimed with FEMA, debris removal costs ineligible for FEMA claims, strained fiscal liquidity</t>
  </si>
  <si>
    <t>Local share of damage costs claimed with FEMA, land surveying</t>
  </si>
  <si>
    <t>Strained fiscal liquidity, local share of damage costs claimed with FEMA, debris removal costs ineligible for FEMA claims, heavy equipment for debris removal operations</t>
  </si>
  <si>
    <t>Local share of damage costs claimed with FEMA, strained fiscal liquidity, debris removal costs ineligible for FEMA claims</t>
  </si>
  <si>
    <t>Total</t>
  </si>
  <si>
    <t>Salt River Rural Electric Cooperative</t>
  </si>
  <si>
    <t>Pole replacements, repairing other damage ineligible for FEMA claims</t>
  </si>
  <si>
    <t>North Marshall Water District</t>
  </si>
  <si>
    <t>Princeton Electric Plant Board</t>
  </si>
  <si>
    <t>UK</t>
  </si>
  <si>
    <t>Murray State University</t>
  </si>
  <si>
    <t>Actions through August 31, 2022</t>
  </si>
  <si>
    <t>Local share of damage costs claimed with FEMA, debris removal costs ineligible for FEMA claims, paving cost ineligible for FEMA claims, strained fiscal liquidity</t>
  </si>
  <si>
    <t>Marshall County Refuse District</t>
  </si>
  <si>
    <t>Repair of entity's road damaged by debris hauling trucks</t>
  </si>
  <si>
    <t>Repair of damaged underground lines ineligible for FEMA claims</t>
  </si>
  <si>
    <t>Grain and Forage Center of Excellence</t>
  </si>
  <si>
    <t>Purchase of 200 travel trailers and costs of haulting, utility hook-ups, and related costs</t>
  </si>
  <si>
    <t>Campground upgrades necessary to locate travel trailers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</si>
</sst>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5" fontId="1" fillId="0" borderId="0" xfId="0" applyNumberFormat="1" applyFont="1" applyFill="1"/>
    <xf numFmtId="5" fontId="1" fillId="0" borderId="0" xfId="0" applyNumberFormat="1" applyFont="1" applyFill="1" applyAlignment="1">
      <alignment vertical="center"/>
    </xf>
    <xf numFmtId="5" fontId="2" fillId="0" borderId="0" xfId="0" applyNumberFormat="1" applyFont="1"/>
    <xf numFmtId="5" fontId="1" fillId="0" borderId="1" xfId="0" applyNumberFormat="1" applyFont="1" applyBorder="1"/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5" fontId="1" fillId="0" borderId="0" xfId="0" applyNumberFormat="1" applyFont="1" applyBorder="1"/>
    <xf numFmtId="49" fontId="1" fillId="0" borderId="0" xfId="0" applyNumberFormat="1" applyFont="1" applyBorder="1" applyAlignment="1">
      <alignment horizontal="left" wrapText="1"/>
    </xf>
    <xf numFmtId="164" fontId="1" fillId="0" borderId="0" xfId="0" applyNumberFormat="1" applyFont="1" applyBorder="1"/>
    <xf numFmtId="5" fontId="2" fillId="0" borderId="0" xfId="0" applyNumberFormat="1" applyFont="1" applyBorder="1"/>
    <xf numFmtId="164" fontId="1" fillId="0" borderId="0" xfId="0" applyNumberFormat="1" applyFont="1" applyBorder="1" applyAlignment="1">
      <alignment horizontal="left" wrapText="1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90EB-7839-4010-96F7-ADBF312FCF90}">
  <sheetPr>
    <pageSetUpPr fitToPage="1"/>
  </sheetPr>
  <dimension ref="A1:D51"/>
  <sheetViews>
    <sheetView tabSelected="1" topLeftCell="A25" workbookViewId="0">
      <selection activeCell="A43" sqref="A43"/>
    </sheetView>
  </sheetViews>
  <sheetFormatPr defaultColWidth="8.7109375" defaultRowHeight="14.25" x14ac:dyDescent="0.2"/>
  <cols>
    <col min="1" max="1" width="39.5703125" style="1" bestFit="1" customWidth="1"/>
    <col min="2" max="2" width="14.42578125" style="4" bestFit="1" customWidth="1"/>
    <col min="3" max="3" width="57" style="7" customWidth="1"/>
    <col min="4" max="4" width="14.42578125" style="1" bestFit="1" customWidth="1"/>
    <col min="5" max="5" width="10.140625" style="1" bestFit="1" customWidth="1"/>
    <col min="6" max="16384" width="8.7109375" style="1"/>
  </cols>
  <sheetData>
    <row r="1" spans="1:4" ht="18" x14ac:dyDescent="0.25">
      <c r="A1" s="6" t="s">
        <v>4</v>
      </c>
    </row>
    <row r="2" spans="1:4" ht="15" x14ac:dyDescent="0.25">
      <c r="A2" s="2" t="s">
        <v>44</v>
      </c>
    </row>
    <row r="3" spans="1:4" ht="15" x14ac:dyDescent="0.25">
      <c r="A3" s="3"/>
      <c r="B3" s="5" t="s">
        <v>1</v>
      </c>
      <c r="C3" s="8" t="s">
        <v>5</v>
      </c>
    </row>
    <row r="4" spans="1:4" ht="15" x14ac:dyDescent="0.25">
      <c r="A4" s="3" t="s">
        <v>0</v>
      </c>
      <c r="B4" s="5" t="s">
        <v>2</v>
      </c>
      <c r="C4" s="8" t="s">
        <v>6</v>
      </c>
      <c r="D4" s="3"/>
    </row>
    <row r="6" spans="1:4" ht="28.5" x14ac:dyDescent="0.2">
      <c r="A6" s="1" t="s">
        <v>3</v>
      </c>
      <c r="B6" s="13">
        <v>8564076.6099999994</v>
      </c>
      <c r="C6" s="9" t="s">
        <v>50</v>
      </c>
      <c r="D6" s="4"/>
    </row>
    <row r="7" spans="1:4" x14ac:dyDescent="0.2">
      <c r="B7" s="12">
        <v>1230988.17</v>
      </c>
      <c r="C7" s="7" t="s">
        <v>51</v>
      </c>
      <c r="D7" s="4"/>
    </row>
    <row r="9" spans="1:4" x14ac:dyDescent="0.2">
      <c r="A9" s="1" t="s">
        <v>42</v>
      </c>
      <c r="B9" s="4">
        <v>9000000</v>
      </c>
      <c r="C9" s="9" t="s">
        <v>49</v>
      </c>
    </row>
    <row r="10" spans="1:4" x14ac:dyDescent="0.2">
      <c r="A10" s="1" t="s">
        <v>43</v>
      </c>
      <c r="B10" s="4">
        <v>110000</v>
      </c>
      <c r="C10" s="9"/>
    </row>
    <row r="12" spans="1:4" x14ac:dyDescent="0.2">
      <c r="A12" s="10" t="s">
        <v>12</v>
      </c>
      <c r="B12" s="12">
        <v>59325</v>
      </c>
      <c r="C12" s="11" t="s">
        <v>27</v>
      </c>
    </row>
    <row r="13" spans="1:4" ht="42.75" x14ac:dyDescent="0.2">
      <c r="A13" s="10" t="s">
        <v>13</v>
      </c>
      <c r="B13" s="13">
        <f>85508+970183</f>
        <v>1055691</v>
      </c>
      <c r="C13" s="11" t="s">
        <v>28</v>
      </c>
    </row>
    <row r="14" spans="1:4" x14ac:dyDescent="0.2">
      <c r="A14" s="10" t="s">
        <v>14</v>
      </c>
      <c r="B14" s="12">
        <v>5940</v>
      </c>
      <c r="C14" s="11" t="s">
        <v>27</v>
      </c>
    </row>
    <row r="15" spans="1:4" ht="42.75" x14ac:dyDescent="0.2">
      <c r="A15" s="10" t="s">
        <v>8</v>
      </c>
      <c r="B15" s="13">
        <f>372100+500000</f>
        <v>872100</v>
      </c>
      <c r="C15" s="11" t="s">
        <v>29</v>
      </c>
    </row>
    <row r="16" spans="1:4" x14ac:dyDescent="0.2">
      <c r="A16" s="1" t="s">
        <v>19</v>
      </c>
      <c r="B16" s="12">
        <v>6121</v>
      </c>
      <c r="C16" s="11" t="s">
        <v>27</v>
      </c>
    </row>
    <row r="17" spans="1:3" ht="28.5" x14ac:dyDescent="0.2">
      <c r="A17" s="10" t="s">
        <v>15</v>
      </c>
      <c r="B17" s="13">
        <v>1321047</v>
      </c>
      <c r="C17" s="11" t="s">
        <v>34</v>
      </c>
    </row>
    <row r="18" spans="1:3" ht="42.75" x14ac:dyDescent="0.2">
      <c r="A18" s="10" t="s">
        <v>16</v>
      </c>
      <c r="B18" s="13">
        <v>336873</v>
      </c>
      <c r="C18" s="11" t="s">
        <v>45</v>
      </c>
    </row>
    <row r="19" spans="1:3" x14ac:dyDescent="0.2">
      <c r="A19" s="10" t="s">
        <v>10</v>
      </c>
      <c r="B19" s="12">
        <v>3384285</v>
      </c>
      <c r="C19" s="11" t="s">
        <v>27</v>
      </c>
    </row>
    <row r="20" spans="1:3" x14ac:dyDescent="0.2">
      <c r="A20" s="10" t="s">
        <v>11</v>
      </c>
      <c r="B20" s="12">
        <v>17281</v>
      </c>
      <c r="C20" s="11" t="s">
        <v>27</v>
      </c>
    </row>
    <row r="21" spans="1:3" ht="57" x14ac:dyDescent="0.2">
      <c r="A21" s="10" t="s">
        <v>7</v>
      </c>
      <c r="B21" s="13">
        <v>9251941</v>
      </c>
      <c r="C21" s="11" t="s">
        <v>35</v>
      </c>
    </row>
    <row r="22" spans="1:3" x14ac:dyDescent="0.2">
      <c r="A22" s="1" t="s">
        <v>20</v>
      </c>
      <c r="B22" s="12">
        <v>12212</v>
      </c>
      <c r="C22" s="7" t="s">
        <v>30</v>
      </c>
    </row>
    <row r="23" spans="1:3" ht="28.5" x14ac:dyDescent="0.2">
      <c r="A23" s="10" t="s">
        <v>18</v>
      </c>
      <c r="B23" s="12">
        <v>158517.79999999999</v>
      </c>
      <c r="C23" s="11" t="s">
        <v>31</v>
      </c>
    </row>
    <row r="24" spans="1:3" ht="42.75" x14ac:dyDescent="0.2">
      <c r="A24" s="10" t="s">
        <v>9</v>
      </c>
      <c r="B24" s="13">
        <f>655389+50000</f>
        <v>705389</v>
      </c>
      <c r="C24" s="11" t="s">
        <v>33</v>
      </c>
    </row>
    <row r="25" spans="1:3" x14ac:dyDescent="0.2">
      <c r="A25" s="16" t="s">
        <v>46</v>
      </c>
      <c r="B25" s="13">
        <v>35000</v>
      </c>
      <c r="C25" s="11" t="s">
        <v>47</v>
      </c>
    </row>
    <row r="26" spans="1:3" ht="28.5" x14ac:dyDescent="0.2">
      <c r="A26" s="10" t="s">
        <v>17</v>
      </c>
      <c r="B26" s="13">
        <f>2880361+2476185</f>
        <v>5356546</v>
      </c>
      <c r="C26" s="11" t="s">
        <v>32</v>
      </c>
    </row>
    <row r="27" spans="1:3" ht="28.5" x14ac:dyDescent="0.2">
      <c r="A27" s="1" t="s">
        <v>21</v>
      </c>
      <c r="B27" s="13">
        <v>17091180</v>
      </c>
      <c r="C27" s="11" t="s">
        <v>31</v>
      </c>
    </row>
    <row r="28" spans="1:3" ht="42.75" x14ac:dyDescent="0.2">
      <c r="A28" s="1" t="s">
        <v>22</v>
      </c>
      <c r="B28" s="13">
        <v>771147</v>
      </c>
      <c r="C28" s="11" t="s">
        <v>36</v>
      </c>
    </row>
    <row r="29" spans="1:3" ht="28.5" x14ac:dyDescent="0.2">
      <c r="A29" s="10" t="s">
        <v>40</v>
      </c>
      <c r="B29" s="13">
        <v>400000</v>
      </c>
      <c r="C29" s="11" t="s">
        <v>48</v>
      </c>
    </row>
    <row r="30" spans="1:3" ht="15" customHeight="1" x14ac:dyDescent="0.2">
      <c r="A30" s="1" t="s">
        <v>23</v>
      </c>
      <c r="B30" s="12">
        <v>4004</v>
      </c>
      <c r="C30" s="11" t="s">
        <v>27</v>
      </c>
    </row>
    <row r="31" spans="1:3" ht="15" customHeight="1" x14ac:dyDescent="0.2">
      <c r="A31" s="1" t="s">
        <v>24</v>
      </c>
      <c r="B31" s="12">
        <v>134680</v>
      </c>
      <c r="C31" s="11" t="s">
        <v>27</v>
      </c>
    </row>
    <row r="32" spans="1:3" ht="28.5" x14ac:dyDescent="0.2">
      <c r="A32" s="10" t="s">
        <v>41</v>
      </c>
      <c r="B32" s="13">
        <v>110000</v>
      </c>
      <c r="C32" s="11" t="s">
        <v>31</v>
      </c>
    </row>
    <row r="33" spans="1:3" ht="28.5" x14ac:dyDescent="0.2">
      <c r="A33" s="10" t="s">
        <v>38</v>
      </c>
      <c r="B33" s="13">
        <v>89767</v>
      </c>
      <c r="C33" s="11" t="s">
        <v>39</v>
      </c>
    </row>
    <row r="34" spans="1:3" ht="28.5" x14ac:dyDescent="0.2">
      <c r="A34" s="10" t="s">
        <v>25</v>
      </c>
      <c r="B34" s="13">
        <v>139637</v>
      </c>
      <c r="C34" s="11" t="s">
        <v>32</v>
      </c>
    </row>
    <row r="35" spans="1:3" x14ac:dyDescent="0.2">
      <c r="A35" s="1" t="s">
        <v>26</v>
      </c>
      <c r="B35" s="12">
        <v>338910</v>
      </c>
      <c r="C35" s="11" t="s">
        <v>27</v>
      </c>
    </row>
    <row r="36" spans="1:3" x14ac:dyDescent="0.2">
      <c r="B36" s="15"/>
    </row>
    <row r="37" spans="1:3" ht="15" x14ac:dyDescent="0.25">
      <c r="A37" s="2" t="s">
        <v>37</v>
      </c>
      <c r="B37" s="14">
        <f>SUM(B6:B36)</f>
        <v>60562658.579999998</v>
      </c>
    </row>
    <row r="38" spans="1:3" s="17" customFormat="1" x14ac:dyDescent="0.2">
      <c r="B38" s="18"/>
      <c r="C38" s="19"/>
    </row>
    <row r="39" spans="1:3" s="17" customFormat="1" x14ac:dyDescent="0.2">
      <c r="B39" s="18"/>
      <c r="C39" s="20"/>
    </row>
    <row r="40" spans="1:3" s="17" customFormat="1" x14ac:dyDescent="0.2">
      <c r="B40" s="18"/>
      <c r="C40" s="20"/>
    </row>
    <row r="41" spans="1:3" s="17" customFormat="1" x14ac:dyDescent="0.2">
      <c r="B41" s="18"/>
      <c r="C41" s="20"/>
    </row>
    <row r="42" spans="1:3" s="17" customFormat="1" x14ac:dyDescent="0.2">
      <c r="B42" s="18"/>
      <c r="C42" s="20"/>
    </row>
    <row r="43" spans="1:3" s="17" customFormat="1" ht="15" x14ac:dyDescent="0.25">
      <c r="B43" s="21"/>
      <c r="C43" s="22"/>
    </row>
    <row r="44" spans="1:3" s="17" customFormat="1" ht="15" x14ac:dyDescent="0.25">
      <c r="A44" s="23"/>
      <c r="B44" s="18"/>
      <c r="C44" s="22"/>
    </row>
    <row r="45" spans="1:3" s="17" customFormat="1" x14ac:dyDescent="0.2">
      <c r="B45" s="18"/>
      <c r="C45" s="22"/>
    </row>
    <row r="46" spans="1:3" s="17" customFormat="1" x14ac:dyDescent="0.2">
      <c r="B46" s="18"/>
      <c r="C46" s="19"/>
    </row>
    <row r="47" spans="1:3" s="17" customFormat="1" x14ac:dyDescent="0.2">
      <c r="B47" s="18"/>
      <c r="C47" s="19"/>
    </row>
    <row r="48" spans="1:3" s="17" customFormat="1" x14ac:dyDescent="0.2">
      <c r="B48" s="18"/>
      <c r="C48" s="19"/>
    </row>
    <row r="49" spans="2:3" s="17" customFormat="1" ht="15" x14ac:dyDescent="0.25">
      <c r="B49" s="21"/>
      <c r="C49" s="19"/>
    </row>
    <row r="50" spans="2:3" s="17" customFormat="1" x14ac:dyDescent="0.2">
      <c r="B50" s="18"/>
      <c r="C50" s="19"/>
    </row>
    <row r="51" spans="2:3" s="17" customFormat="1" x14ac:dyDescent="0.2">
      <c r="B51" s="18"/>
      <c r="C51" s="19"/>
    </row>
  </sheetData>
  <sortState xmlns:xlrd2="http://schemas.microsoft.com/office/spreadsheetml/2017/richdata2" ref="A14:C35">
    <sortCondition ref="A14:A35"/>
  </sortState>
  <printOptions gridLines="1"/>
  <pageMargins left="0.7" right="0.7" top="0.75" bottom="0.75" header="0.3" footer="0.3"/>
  <pageSetup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John.Hicks</dc:creator>
  <cp:lastModifiedBy>John.Hicks</cp:lastModifiedBy>
  <cp:lastPrinted>2022-06-08T12:29:11Z</cp:lastPrinted>
  <dcterms:created xsi:type="dcterms:W3CDTF">2022-02-14T17:49:56Z</dcterms:created>
  <dcterms:modified xsi:type="dcterms:W3CDTF">2022-09-09T14:23:09Z</dcterms:modified>
</cp:coreProperties>
</file>